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3"/>
  </bookViews>
  <sheets>
    <sheet name="Chart" sheetId="1" r:id="rId1"/>
    <sheet name="Chart2" sheetId="2" r:id="rId2"/>
    <sheet name="Rev growth versus Subindustry" sheetId="3" r:id="rId3"/>
    <sheet name="data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<sst xmlns="http://schemas.openxmlformats.org/spreadsheetml/2006/main" count="220" uniqueCount="91">
  <si>
    <t>Ticker</t>
  </si>
  <si>
    <t>Subindustry</t>
  </si>
  <si>
    <t>Earnings beat</t>
  </si>
  <si>
    <t>Notes</t>
  </si>
  <si>
    <t>Price Move</t>
  </si>
  <si>
    <t>RE</t>
  </si>
  <si>
    <t>Bermudans</t>
  </si>
  <si>
    <t>Higher</t>
  </si>
  <si>
    <t>Life</t>
  </si>
  <si>
    <t>RGA</t>
  </si>
  <si>
    <t>BER</t>
  </si>
  <si>
    <t>Lower</t>
  </si>
  <si>
    <t>Commercial</t>
  </si>
  <si>
    <t>SCA</t>
  </si>
  <si>
    <t>Financial</t>
  </si>
  <si>
    <t>BRO</t>
  </si>
  <si>
    <t>PRE</t>
  </si>
  <si>
    <t>Brokers</t>
  </si>
  <si>
    <t>ANAT</t>
  </si>
  <si>
    <t>no est</t>
  </si>
  <si>
    <t>More "sanguine" about 2007 prems</t>
  </si>
  <si>
    <t>Midday release</t>
  </si>
  <si>
    <t>UFCS</t>
  </si>
  <si>
    <t>ACAP</t>
  </si>
  <si>
    <t>DGICB</t>
  </si>
  <si>
    <t>EMCI</t>
  </si>
  <si>
    <t>ALL</t>
  </si>
  <si>
    <t>MLAN</t>
  </si>
  <si>
    <t>MTG</t>
  </si>
  <si>
    <t>TMK</t>
  </si>
  <si>
    <t>Raised</t>
  </si>
  <si>
    <t>Preannouncement</t>
  </si>
  <si>
    <t>RLI</t>
  </si>
  <si>
    <t>IPCR</t>
  </si>
  <si>
    <t>ALFA</t>
  </si>
  <si>
    <t>PGR</t>
  </si>
  <si>
    <t>Reports monthly.  Showoff.</t>
  </si>
  <si>
    <t>Lowered</t>
  </si>
  <si>
    <t>Personal</t>
  </si>
  <si>
    <t>Guidance raised/ lowered</t>
  </si>
  <si>
    <t>Date of Price Move Measurement</t>
  </si>
  <si>
    <t>Earned Prems or Revs 2q06 vs 2q07 Higher/ lower</t>
  </si>
  <si>
    <t>S&amp;P 1500 Insurance Index Move</t>
  </si>
  <si>
    <t>Difference</t>
  </si>
  <si>
    <t>STFC</t>
  </si>
  <si>
    <t>Loss on derivatives portfolio</t>
  </si>
  <si>
    <t>ZNT</t>
  </si>
  <si>
    <t>Too much favorable rsv devel?</t>
  </si>
  <si>
    <t>SEAB</t>
  </si>
  <si>
    <t>XL</t>
  </si>
  <si>
    <t>CB</t>
  </si>
  <si>
    <t>DFG</t>
  </si>
  <si>
    <t>ACE</t>
  </si>
  <si>
    <t>AFL</t>
  </si>
  <si>
    <t>AJG</t>
  </si>
  <si>
    <t>PTP</t>
  </si>
  <si>
    <t>RDN</t>
  </si>
  <si>
    <t>MRH</t>
  </si>
  <si>
    <t>Same</t>
  </si>
  <si>
    <t>ABK</t>
  </si>
  <si>
    <t>FNF</t>
  </si>
  <si>
    <t>Title</t>
  </si>
  <si>
    <t>ACGL</t>
  </si>
  <si>
    <t>AMP</t>
  </si>
  <si>
    <t>SFG</t>
  </si>
  <si>
    <t>HRH</t>
  </si>
  <si>
    <t>INDM</t>
  </si>
  <si>
    <t>TGIC</t>
  </si>
  <si>
    <t>Warned already</t>
  </si>
  <si>
    <t>Giving up share for profitability?</t>
  </si>
  <si>
    <t>Grand Total</t>
  </si>
  <si>
    <t>Average of Difference</t>
  </si>
  <si>
    <t>Organic Growth; New Repurchase</t>
  </si>
  <si>
    <t>TRV</t>
  </si>
  <si>
    <t>MBI</t>
  </si>
  <si>
    <t>TRH</t>
  </si>
  <si>
    <t>PNX</t>
  </si>
  <si>
    <t>RTWI</t>
  </si>
  <si>
    <t>ORI</t>
  </si>
  <si>
    <t>Conglomerate</t>
  </si>
  <si>
    <t>TCHC</t>
  </si>
  <si>
    <t>HIG</t>
  </si>
  <si>
    <t>GNW</t>
  </si>
  <si>
    <t>AHL</t>
  </si>
  <si>
    <t>SIGI</t>
  </si>
  <si>
    <t>CGI</t>
  </si>
  <si>
    <t>Preannounced</t>
  </si>
  <si>
    <t>UK Flood better than feared</t>
  </si>
  <si>
    <t>SUR</t>
  </si>
  <si>
    <t>STC</t>
  </si>
  <si>
    <t>PHLY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</si>
</sst>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</numFmts>
  <fonts count="4">
    <font>
      <sz val="12"/>
      <name val="Times New Roman"/>
      <family val="0"/>
    </font>
    <font>
      <sz val="8"/>
      <name val="Tahoma"/>
      <family val="2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19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1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Price Rise Versus the Index as a function of Earnings Beat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data!$L$2:$L$57</c:f>
              <c:numCache>
                <c:ptCount val="56"/>
                <c:pt idx="0">
                  <c:v>0.116</c:v>
                </c:pt>
                <c:pt idx="1">
                  <c:v>-0.194</c:v>
                </c:pt>
                <c:pt idx="2">
                  <c:v>0.024</c:v>
                </c:pt>
                <c:pt idx="3">
                  <c:v>0.041</c:v>
                </c:pt>
                <c:pt idx="4">
                  <c:v>0.056</c:v>
                </c:pt>
                <c:pt idx="5">
                  <c:v>-0.192</c:v>
                </c:pt>
                <c:pt idx="6">
                  <c:v>-0.0121</c:v>
                </c:pt>
                <c:pt idx="7">
                  <c:v>-0.005</c:v>
                </c:pt>
                <c:pt idx="8">
                  <c:v>0.049</c:v>
                </c:pt>
                <c:pt idx="9">
                  <c:v>0.111</c:v>
                </c:pt>
                <c:pt idx="10">
                  <c:v>-0.007</c:v>
                </c:pt>
                <c:pt idx="12">
                  <c:v>0.145</c:v>
                </c:pt>
                <c:pt idx="13">
                  <c:v>0.051</c:v>
                </c:pt>
                <c:pt idx="14">
                  <c:v>0.033</c:v>
                </c:pt>
                <c:pt idx="15">
                  <c:v>0.161</c:v>
                </c:pt>
                <c:pt idx="16">
                  <c:v>0.39</c:v>
                </c:pt>
                <c:pt idx="17">
                  <c:v>0.098</c:v>
                </c:pt>
                <c:pt idx="18">
                  <c:v>0.075</c:v>
                </c:pt>
                <c:pt idx="20">
                  <c:v>-0.185</c:v>
                </c:pt>
                <c:pt idx="21">
                  <c:v>-0.042</c:v>
                </c:pt>
                <c:pt idx="22">
                  <c:v>0.056</c:v>
                </c:pt>
                <c:pt idx="23">
                  <c:v>-0.255</c:v>
                </c:pt>
                <c:pt idx="24">
                  <c:v>0.091</c:v>
                </c:pt>
                <c:pt idx="25">
                  <c:v>-0.007</c:v>
                </c:pt>
                <c:pt idx="26">
                  <c:v>0.074</c:v>
                </c:pt>
                <c:pt idx="27">
                  <c:v>0.158</c:v>
                </c:pt>
                <c:pt idx="28">
                  <c:v>0.167</c:v>
                </c:pt>
                <c:pt idx="29">
                  <c:v>0.134</c:v>
                </c:pt>
                <c:pt idx="30">
                  <c:v>0.023</c:v>
                </c:pt>
                <c:pt idx="31">
                  <c:v>-0.346</c:v>
                </c:pt>
                <c:pt idx="32">
                  <c:v>0.009</c:v>
                </c:pt>
                <c:pt idx="33">
                  <c:v>0.034</c:v>
                </c:pt>
                <c:pt idx="34">
                  <c:v>-0.122</c:v>
                </c:pt>
                <c:pt idx="35">
                  <c:v>0</c:v>
                </c:pt>
                <c:pt idx="36">
                  <c:v>-0.043</c:v>
                </c:pt>
                <c:pt idx="37">
                  <c:v>0.149</c:v>
                </c:pt>
                <c:pt idx="38">
                  <c:v>0.092</c:v>
                </c:pt>
                <c:pt idx="39">
                  <c:v>0.01098901098901095</c:v>
                </c:pt>
                <c:pt idx="40">
                  <c:v>0.106</c:v>
                </c:pt>
                <c:pt idx="41">
                  <c:v>0.048</c:v>
                </c:pt>
                <c:pt idx="42">
                  <c:v>-0.189</c:v>
                </c:pt>
                <c:pt idx="44">
                  <c:v>0.503</c:v>
                </c:pt>
                <c:pt idx="45">
                  <c:v>0.5824</c:v>
                </c:pt>
                <c:pt idx="47">
                  <c:v>1</c:v>
                </c:pt>
                <c:pt idx="48">
                  <c:v>-0.277</c:v>
                </c:pt>
                <c:pt idx="49">
                  <c:v>0.003</c:v>
                </c:pt>
                <c:pt idx="50">
                  <c:v>-0.026</c:v>
                </c:pt>
                <c:pt idx="51">
                  <c:v>0.415</c:v>
                </c:pt>
                <c:pt idx="52">
                  <c:v>0.611</c:v>
                </c:pt>
                <c:pt idx="53">
                  <c:v>-0.75</c:v>
                </c:pt>
                <c:pt idx="54">
                  <c:v>0.05</c:v>
                </c:pt>
                <c:pt idx="55">
                  <c:v>-0.13</c:v>
                </c:pt>
              </c:numCache>
            </c:numRef>
          </c:xVal>
          <c:yVal>
            <c:numRef>
              <c:f>data!$M$2:$M$57</c:f>
              <c:numCache>
                <c:ptCount val="56"/>
                <c:pt idx="0">
                  <c:v>0.0121</c:v>
                </c:pt>
                <c:pt idx="1">
                  <c:v>0.0118</c:v>
                </c:pt>
                <c:pt idx="2">
                  <c:v>0.0325</c:v>
                </c:pt>
                <c:pt idx="3">
                  <c:v>-0.0172</c:v>
                </c:pt>
                <c:pt idx="4">
                  <c:v>0.0026</c:v>
                </c:pt>
                <c:pt idx="5">
                  <c:v>-0.05589999999999999</c:v>
                </c:pt>
                <c:pt idx="6">
                  <c:v>-0.04190000000000001</c:v>
                </c:pt>
                <c:pt idx="7">
                  <c:v>-0.0032000000000000015</c:v>
                </c:pt>
                <c:pt idx="8">
                  <c:v>-0.026</c:v>
                </c:pt>
                <c:pt idx="9">
                  <c:v>0.161</c:v>
                </c:pt>
                <c:pt idx="10">
                  <c:v>-0.010099999999999998</c:v>
                </c:pt>
                <c:pt idx="12">
                  <c:v>0.0038000000000000013</c:v>
                </c:pt>
                <c:pt idx="13">
                  <c:v>0.0069</c:v>
                </c:pt>
                <c:pt idx="14">
                  <c:v>-0.012299999999999998</c:v>
                </c:pt>
                <c:pt idx="15">
                  <c:v>0.0222</c:v>
                </c:pt>
                <c:pt idx="16">
                  <c:v>-0.004199999999999999</c:v>
                </c:pt>
                <c:pt idx="17">
                  <c:v>0.0131</c:v>
                </c:pt>
                <c:pt idx="18">
                  <c:v>0.0539</c:v>
                </c:pt>
                <c:pt idx="20">
                  <c:v>0.055600000000000004</c:v>
                </c:pt>
                <c:pt idx="21">
                  <c:v>-0.0203</c:v>
                </c:pt>
                <c:pt idx="22">
                  <c:v>0.0063999999999999994</c:v>
                </c:pt>
                <c:pt idx="23">
                  <c:v>-0.036000000000000004</c:v>
                </c:pt>
                <c:pt idx="24">
                  <c:v>0.0398</c:v>
                </c:pt>
                <c:pt idx="25">
                  <c:v>0.030799999999999998</c:v>
                </c:pt>
                <c:pt idx="26">
                  <c:v>0.03219999999999999</c:v>
                </c:pt>
                <c:pt idx="27">
                  <c:v>0.0445</c:v>
                </c:pt>
                <c:pt idx="28">
                  <c:v>0.022999999999999996</c:v>
                </c:pt>
                <c:pt idx="29">
                  <c:v>0.1508</c:v>
                </c:pt>
                <c:pt idx="30">
                  <c:v>0.027099999999999996</c:v>
                </c:pt>
                <c:pt idx="31">
                  <c:v>-0.0256</c:v>
                </c:pt>
                <c:pt idx="32">
                  <c:v>0.0668</c:v>
                </c:pt>
                <c:pt idx="33">
                  <c:v>0.041800000000000004</c:v>
                </c:pt>
                <c:pt idx="34">
                  <c:v>-0.0086</c:v>
                </c:pt>
                <c:pt idx="35">
                  <c:v>-0.0207</c:v>
                </c:pt>
                <c:pt idx="36">
                  <c:v>-0.0149</c:v>
                </c:pt>
                <c:pt idx="37">
                  <c:v>0.0485</c:v>
                </c:pt>
                <c:pt idx="38">
                  <c:v>-0.015799999999999998</c:v>
                </c:pt>
                <c:pt idx="39">
                  <c:v>0.0045000000000000005</c:v>
                </c:pt>
                <c:pt idx="40">
                  <c:v>-0.1283</c:v>
                </c:pt>
                <c:pt idx="41">
                  <c:v>0.0124</c:v>
                </c:pt>
                <c:pt idx="42">
                  <c:v>-0.0469</c:v>
                </c:pt>
                <c:pt idx="44">
                  <c:v>0.036199999999999996</c:v>
                </c:pt>
                <c:pt idx="45">
                  <c:v>0.0903</c:v>
                </c:pt>
                <c:pt idx="47">
                  <c:v>0.0995</c:v>
                </c:pt>
                <c:pt idx="48">
                  <c:v>-0.0043</c:v>
                </c:pt>
                <c:pt idx="49">
                  <c:v>0.0021000000000000003</c:v>
                </c:pt>
                <c:pt idx="50">
                  <c:v>-0.024800000000000003</c:v>
                </c:pt>
                <c:pt idx="51">
                  <c:v>0.0333</c:v>
                </c:pt>
                <c:pt idx="52">
                  <c:v>0.0655</c:v>
                </c:pt>
                <c:pt idx="53">
                  <c:v>-0.0631</c:v>
                </c:pt>
                <c:pt idx="54">
                  <c:v>0.0086</c:v>
                </c:pt>
                <c:pt idx="55">
                  <c:v>-0.0412</c:v>
                </c:pt>
              </c:numCache>
            </c:numRef>
          </c:yVal>
          <c:smooth val="0"/>
        </c:ser>
        <c:axId val="54675413"/>
        <c:axId val="49257234"/>
      </c:scatterChart>
      <c:valAx>
        <c:axId val="54675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Earnings Beat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7234"/>
        <c:crosses val="autoZero"/>
        <c:crossBetween val="midCat"/>
        <c:dispUnits/>
      </c:valAx>
      <c:valAx>
        <c:axId val="4925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Price Rise Versus the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54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[0]Rev growth versus Subindustry!PivotTable1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Higher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Bermudans</c:v>
              </c:pt>
              <c:pt idx="1">
                <c:v>Brokers</c:v>
              </c:pt>
              <c:pt idx="2">
                <c:v>Commercial</c:v>
              </c:pt>
              <c:pt idx="3">
                <c:v>Conglomerate</c:v>
              </c:pt>
              <c:pt idx="4">
                <c:v>Financial</c:v>
              </c:pt>
              <c:pt idx="5">
                <c:v>Life</c:v>
              </c:pt>
              <c:pt idx="6">
                <c:v>Personal</c:v>
              </c:pt>
              <c:pt idx="7">
                <c:v>Title</c:v>
              </c:pt>
            </c:strLit>
          </c:cat>
          <c:val>
            <c:numLit>
              <c:ptCount val="8"/>
              <c:pt idx="0">
                <c:v>-0.0065249999999999996</c:v>
              </c:pt>
              <c:pt idx="1">
                <c:v>0.044399999999999995</c:v>
              </c:pt>
              <c:pt idx="2">
                <c:v>0.038528571428571426</c:v>
              </c:pt>
              <c:pt idx="3">
                <c:v>-0.010099999999999998</c:v>
              </c:pt>
              <c:pt idx="4">
                <c:v>0.016525</c:v>
              </c:pt>
              <c:pt idx="5">
                <c:v>0.015142857142857142</c:v>
              </c:pt>
              <c:pt idx="6">
                <c:v>0.0033000000000000043</c:v>
              </c:pt>
            </c:numLit>
          </c:val>
        </c:ser>
        <c:ser>
          <c:idx val="1"/>
          <c:order val="1"/>
          <c:tx>
            <c:v>Lower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Bermudans</c:v>
              </c:pt>
              <c:pt idx="1">
                <c:v>Brokers</c:v>
              </c:pt>
              <c:pt idx="2">
                <c:v>Commercial</c:v>
              </c:pt>
              <c:pt idx="3">
                <c:v>Conglomerate</c:v>
              </c:pt>
              <c:pt idx="4">
                <c:v>Financial</c:v>
              </c:pt>
              <c:pt idx="5">
                <c:v>Life</c:v>
              </c:pt>
              <c:pt idx="6">
                <c:v>Personal</c:v>
              </c:pt>
              <c:pt idx="7">
                <c:v>Title</c:v>
              </c:pt>
            </c:strLit>
          </c:cat>
          <c:val>
            <c:numLit>
              <c:ptCount val="8"/>
              <c:pt idx="0">
                <c:v>0.003175</c:v>
              </c:pt>
              <c:pt idx="2">
                <c:v>0.03667142857142858</c:v>
              </c:pt>
              <c:pt idx="3">
                <c:v>-0.026</c:v>
              </c:pt>
              <c:pt idx="4">
                <c:v>-0.07695</c:v>
              </c:pt>
              <c:pt idx="6">
                <c:v>-0.03763333333333333</c:v>
              </c:pt>
              <c:pt idx="7">
                <c:v>0.0015999999999999999</c:v>
              </c:pt>
            </c:numLit>
          </c:val>
        </c:ser>
        <c:ser>
          <c:idx val="2"/>
          <c:order val="2"/>
          <c:tx>
            <c:v>Same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Bermudans</c:v>
              </c:pt>
              <c:pt idx="1">
                <c:v>Brokers</c:v>
              </c:pt>
              <c:pt idx="2">
                <c:v>Commercial</c:v>
              </c:pt>
              <c:pt idx="3">
                <c:v>Conglomerate</c:v>
              </c:pt>
              <c:pt idx="4">
                <c:v>Financial</c:v>
              </c:pt>
              <c:pt idx="5">
                <c:v>Life</c:v>
              </c:pt>
              <c:pt idx="6">
                <c:v>Personal</c:v>
              </c:pt>
              <c:pt idx="7">
                <c:v>Title</c:v>
              </c:pt>
            </c:strLit>
          </c:cat>
          <c:val>
            <c:numLit>
              <c:ptCount val="8"/>
              <c:pt idx="2">
                <c:v>0.011599999999999994</c:v>
              </c:pt>
              <c:pt idx="5">
                <c:v>0.0038000000000000013</c:v>
              </c:pt>
            </c:numLit>
          </c:val>
        </c:ser>
        <c:ser>
          <c:idx val="3"/>
          <c:order val="3"/>
          <c:tx>
            <c:v>Preannounced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Bermudans</c:v>
              </c:pt>
              <c:pt idx="1">
                <c:v>Brokers</c:v>
              </c:pt>
              <c:pt idx="2">
                <c:v>Commercial</c:v>
              </c:pt>
              <c:pt idx="3">
                <c:v>Conglomerate</c:v>
              </c:pt>
              <c:pt idx="4">
                <c:v>Financial</c:v>
              </c:pt>
              <c:pt idx="5">
                <c:v>Life</c:v>
              </c:pt>
              <c:pt idx="6">
                <c:v>Personal</c:v>
              </c:pt>
              <c:pt idx="7">
                <c:v>Title</c:v>
              </c:pt>
            </c:strLit>
          </c:cat>
          <c:val>
            <c:numLit>
              <c:ptCount val="8"/>
              <c:pt idx="0">
                <c:v>-0.0631</c:v>
              </c:pt>
              <c:pt idx="2">
                <c:v>0.0995</c:v>
              </c:pt>
              <c:pt idx="6">
                <c:v>0.0848</c:v>
              </c:pt>
            </c:numLit>
          </c:val>
        </c:ser>
        <c:axId val="34710635"/>
        <c:axId val="55473200"/>
      </c:barChart>
      <c:catAx>
        <c:axId val="347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3200"/>
        <c:crosses val="autoZero"/>
        <c:auto val="1"/>
        <c:lblOffset val="100"/>
        <c:noMultiLvlLbl val="0"/>
      </c:catAx>
      <c:valAx>
        <c:axId val="5547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7" sheet="data"/>
  </cacheSource>
  <cacheFields count="10">
    <cacheField name="Date of Price Move Measurement">
      <sharedItems containsSemiMixedTypes="0" containsNonDate="0" containsDate="1" containsString="0" containsMixedTypes="0" count="11">
        <d v="2007-07-27T00:00:00.000"/>
        <d v="2007-07-26T00:00:00.000"/>
        <d v="2007-07-25T00:00:00.000"/>
        <d v="2007-07-24T00:00:00.000"/>
        <d v="2007-07-23T00:00:00.000"/>
        <d v="2007-07-20T00:00:00.000"/>
        <d v="2007-07-19T00:00:00.000"/>
        <d v="2007-07-18T00:00:00.000"/>
        <d v="2007-07-17T00:00:00.000"/>
        <d v="2007-07-13T00:00:00.000"/>
        <d v="2007-07-12T00:00:00.000"/>
      </sharedItems>
    </cacheField>
    <cacheField name="Ticker">
      <sharedItems containsMixedTypes="0"/>
    </cacheField>
    <cacheField name="Subindustry">
      <sharedItems containsMixedTypes="0" count="8">
        <s v="Commercial"/>
        <s v="Title"/>
        <s v="Personal"/>
        <s v="Bermudans"/>
        <s v="Life"/>
        <s v="Conglomerate"/>
        <s v="Financial"/>
        <s v="Brokers"/>
      </sharedItems>
    </cacheField>
    <cacheField name="Earnings beat">
      <sharedItems containsMixedTypes="1" containsNumber="1"/>
    </cacheField>
    <cacheField name="Earned Prems or Revs 2q06 vs 2q07 Higher/ lower">
      <sharedItems containsBlank="1" containsMixedTypes="0" count="5">
        <s v="Higher"/>
        <s v="Lower"/>
        <s v="Same"/>
        <s v="Preannounced"/>
        <m/>
      </sharedItems>
    </cacheField>
    <cacheField name="Guidance raised/ lowered">
      <sharedItems containsBlank="1" containsMixedTypes="0" count="3">
        <m/>
        <s v="Raised"/>
        <s v="Lowered"/>
      </sharedItems>
    </cacheField>
    <cacheField name="Price Move">
      <sharedItems containsSemiMixedTypes="0" containsString="0" containsMixedTypes="0" containsNumber="1"/>
    </cacheField>
    <cacheField name="S&amp;P 1500 Insurance Index Move">
      <sharedItems containsSemiMixedTypes="0" containsString="0" containsMixedTypes="0" containsNumber="1" count="11">
        <n v="-0.0132"/>
        <n v="-0.024"/>
        <n v="0.0159"/>
        <n v="-0.0236"/>
        <n v="0.0047"/>
        <n v="-0.0148"/>
        <n v="0.0009"/>
        <n v="-0.0053"/>
        <n v="-0.0057"/>
        <n v="-0.004"/>
        <n v="0.0109"/>
      </sharedItems>
    </cacheField>
    <cacheField name="Difference">
      <sharedItems containsSemiMixedTypes="0" containsString="0" containsMixedTypes="0" containsNumber="1"/>
    </cacheField>
    <cacheField name="Notes">
      <sharedItems containsBlank="1" containsMixedTypes="0" count="11">
        <s v="Midday release"/>
        <m/>
        <s v="UK Flood better than feared"/>
        <s v="Warned already"/>
        <s v="Organic Growth; New Repurchase"/>
        <s v="Giving up share for profitability?"/>
        <s v="More &quot;sanguine&quot; about 2007 prems"/>
        <s v="Too much favorable rsv devel?"/>
        <s v="Loss on derivatives portfolio"/>
        <s v="Preannouncement"/>
        <s v="Reports monthly.  Showoff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3" firstHeaderRow="1" firstDataRow="2" firstDataCol="1"/>
  <pivotFields count="10">
    <pivotField compact="0" outline="0" subtotalTop="0" showAll="0" numFmtId="16"/>
    <pivotField compact="0" outline="0" subtotalTop="0" showAll="0"/>
    <pivotField axis="axisRow" compact="0" outline="0" subtotalTop="0" showAll="0" sortType="ascending" rankBy="0">
      <items count="9">
        <item x="3"/>
        <item x="7"/>
        <item x="0"/>
        <item x="5"/>
        <item x="6"/>
        <item x="4"/>
        <item x="2"/>
        <item x="1"/>
        <item t="default"/>
      </items>
    </pivotField>
    <pivotField compact="0" outline="0" subtotalTop="0" showAll="0"/>
    <pivotField axis="axisCol" compact="0" outline="0" subtotalTop="0" showAll="0">
      <items count="6">
        <item x="0"/>
        <item x="1"/>
        <item x="2"/>
        <item m="1"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4"/>
    </i>
    <i t="grand">
      <x/>
    </i>
  </colItems>
  <dataFields count="1">
    <dataField name="Average of Difference" fld="8" subtotal="average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workbookViewId="0" topLeftCell="A1">
      <selection activeCell="D12" sqref="D12"/>
    </sheetView>
  </sheetViews>
  <sheetFormatPr defaultColWidth="9.00390625" defaultRowHeight="15.75"/>
  <cols>
    <col min="1" max="1" width="17.75390625" style="0" bestFit="1" customWidth="1"/>
    <col min="2" max="5" width="12.50390625" style="0" customWidth="1"/>
    <col min="6" max="6" width="10.00390625" style="0" bestFit="1" customWidth="1"/>
  </cols>
  <sheetData>
    <row r="3" spans="1:6" ht="15.75">
      <c r="A3" s="11" t="s">
        <v>71</v>
      </c>
      <c r="B3" s="11" t="s">
        <v>41</v>
      </c>
      <c r="C3" s="9"/>
      <c r="D3" s="9"/>
      <c r="E3" s="9"/>
      <c r="F3" s="10"/>
    </row>
    <row r="4" spans="1:6" ht="15.75">
      <c r="A4" s="11" t="s">
        <v>1</v>
      </c>
      <c r="B4" s="6" t="s">
        <v>7</v>
      </c>
      <c r="C4" s="7" t="s">
        <v>11</v>
      </c>
      <c r="D4" s="7" t="s">
        <v>58</v>
      </c>
      <c r="E4" s="7" t="s">
        <v>86</v>
      </c>
      <c r="F4" s="12" t="s">
        <v>70</v>
      </c>
    </row>
    <row r="5" spans="1:6" ht="15.75">
      <c r="A5" s="6" t="s">
        <v>6</v>
      </c>
      <c r="B5" s="17">
        <v>-0.0065249999999999996</v>
      </c>
      <c r="C5" s="18">
        <v>0.003175</v>
      </c>
      <c r="D5" s="18"/>
      <c r="E5" s="18">
        <v>-0.0631</v>
      </c>
      <c r="F5" s="14">
        <v>-0.0085</v>
      </c>
    </row>
    <row r="6" spans="1:6" ht="15.75">
      <c r="A6" s="8" t="s">
        <v>17</v>
      </c>
      <c r="B6" s="19">
        <v>0.044399999999999995</v>
      </c>
      <c r="C6" s="5"/>
      <c r="D6" s="5"/>
      <c r="E6" s="5"/>
      <c r="F6" s="15">
        <v>0.044399999999999995</v>
      </c>
    </row>
    <row r="7" spans="1:6" ht="15.75">
      <c r="A7" s="8" t="s">
        <v>12</v>
      </c>
      <c r="B7" s="19">
        <v>0.038528571428571426</v>
      </c>
      <c r="C7" s="5">
        <v>0.03667142857142858</v>
      </c>
      <c r="D7" s="5">
        <v>0.011599999999999994</v>
      </c>
      <c r="E7" s="5">
        <v>0.0995</v>
      </c>
      <c r="F7" s="15">
        <v>0.036705555555555554</v>
      </c>
    </row>
    <row r="8" spans="1:6" ht="15.75">
      <c r="A8" s="8" t="s">
        <v>79</v>
      </c>
      <c r="B8" s="19">
        <v>-0.010099999999999998</v>
      </c>
      <c r="C8" s="5">
        <v>-0.026</v>
      </c>
      <c r="D8" s="5"/>
      <c r="E8" s="5"/>
      <c r="F8" s="15">
        <v>-0.018049999999999997</v>
      </c>
    </row>
    <row r="9" spans="1:6" ht="15.75">
      <c r="A9" s="8" t="s">
        <v>14</v>
      </c>
      <c r="B9" s="19">
        <v>0.016525</v>
      </c>
      <c r="C9" s="5">
        <v>-0.07695</v>
      </c>
      <c r="D9" s="5"/>
      <c r="E9" s="5"/>
      <c r="F9" s="15">
        <v>-0.014633333333333332</v>
      </c>
    </row>
    <row r="10" spans="1:6" ht="15.75">
      <c r="A10" s="8" t="s">
        <v>8</v>
      </c>
      <c r="B10" s="19">
        <v>0.015142857142857142</v>
      </c>
      <c r="C10" s="5"/>
      <c r="D10" s="5">
        <v>0.0038000000000000013</v>
      </c>
      <c r="E10" s="5"/>
      <c r="F10" s="15">
        <v>0.013725</v>
      </c>
    </row>
    <row r="11" spans="1:6" ht="15.75">
      <c r="A11" s="8" t="s">
        <v>38</v>
      </c>
      <c r="B11" s="19">
        <v>0.0033000000000000043</v>
      </c>
      <c r="C11" s="5">
        <v>-0.03763333333333333</v>
      </c>
      <c r="D11" s="5"/>
      <c r="E11" s="5">
        <v>0.0848</v>
      </c>
      <c r="F11" s="15">
        <v>0.008325000000000003</v>
      </c>
    </row>
    <row r="12" spans="1:6" ht="15.75">
      <c r="A12" s="8" t="s">
        <v>61</v>
      </c>
      <c r="B12" s="19"/>
      <c r="C12" s="5">
        <v>0.0015999999999999999</v>
      </c>
      <c r="D12" s="5"/>
      <c r="E12" s="5"/>
      <c r="F12" s="15">
        <v>0.0015999999999999999</v>
      </c>
    </row>
    <row r="13" spans="1:6" ht="15.75">
      <c r="A13" s="13" t="s">
        <v>70</v>
      </c>
      <c r="B13" s="20">
        <v>0.018920689655172414</v>
      </c>
      <c r="C13" s="21">
        <v>-0.0010631578947368438</v>
      </c>
      <c r="D13" s="21">
        <v>0.009649999999999995</v>
      </c>
      <c r="E13" s="21">
        <v>0.051500000000000004</v>
      </c>
      <c r="F13" s="16">
        <v>0.013805357142857142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pane ySplit="1" topLeftCell="BM2" activePane="bottomLeft" state="frozen"/>
      <selection pane="topLeft" activeCell="A1" sqref="A1"/>
      <selection pane="bottomLeft" activeCell="I2" sqref="I2"/>
    </sheetView>
  </sheetViews>
  <sheetFormatPr defaultColWidth="9.00390625" defaultRowHeight="15.75"/>
  <cols>
    <col min="1" max="1" width="11.125" style="0" bestFit="1" customWidth="1"/>
    <col min="2" max="2" width="6.875" style="0" bestFit="1" customWidth="1"/>
    <col min="3" max="3" width="11.875" style="0" customWidth="1"/>
    <col min="4" max="4" width="11.625" style="0" bestFit="1" customWidth="1"/>
    <col min="5" max="5" width="16.00390625" style="0" customWidth="1"/>
    <col min="6" max="6" width="8.00390625" style="0" bestFit="1" customWidth="1"/>
    <col min="7" max="7" width="7.75390625" style="0" bestFit="1" customWidth="1"/>
    <col min="8" max="8" width="10.125" style="0" bestFit="1" customWidth="1"/>
    <col min="9" max="9" width="8.625" style="0" bestFit="1" customWidth="1"/>
    <col min="10" max="10" width="28.125" style="0" bestFit="1" customWidth="1"/>
  </cols>
  <sheetData>
    <row r="1" spans="1:13" ht="47.25">
      <c r="A1" s="2" t="s">
        <v>40</v>
      </c>
      <c r="B1" s="2" t="s">
        <v>0</v>
      </c>
      <c r="C1" s="2" t="s">
        <v>1</v>
      </c>
      <c r="D1" s="2" t="s">
        <v>2</v>
      </c>
      <c r="E1" s="2" t="s">
        <v>41</v>
      </c>
      <c r="F1" s="2" t="s">
        <v>39</v>
      </c>
      <c r="G1" s="2" t="s">
        <v>4</v>
      </c>
      <c r="H1" s="2" t="s">
        <v>42</v>
      </c>
      <c r="I1" s="2" t="s">
        <v>43</v>
      </c>
      <c r="J1" s="2" t="s">
        <v>3</v>
      </c>
      <c r="L1" s="5" t="str">
        <f>+D1</f>
        <v>Earnings beat</v>
      </c>
      <c r="M1" s="4" t="str">
        <f>+I1</f>
        <v>Difference</v>
      </c>
    </row>
    <row r="2" spans="1:13" ht="15.75">
      <c r="A2" s="22">
        <v>39290</v>
      </c>
      <c r="B2" s="2" t="s">
        <v>90</v>
      </c>
      <c r="C2" s="2" t="s">
        <v>12</v>
      </c>
      <c r="D2" s="5">
        <v>0.116</v>
      </c>
      <c r="E2" t="s">
        <v>7</v>
      </c>
      <c r="G2" s="4">
        <v>-0.0011</v>
      </c>
      <c r="H2" s="4">
        <v>-0.0132</v>
      </c>
      <c r="I2" s="4">
        <f aca="true" t="shared" si="0" ref="I2:I10">+G2-H2</f>
        <v>0.0121</v>
      </c>
      <c r="J2" t="s">
        <v>21</v>
      </c>
      <c r="L2" s="5">
        <f aca="true" t="shared" si="1" ref="L2:L10">+D2</f>
        <v>0.116</v>
      </c>
      <c r="M2" s="4">
        <f aca="true" t="shared" si="2" ref="M2:M10">+I2</f>
        <v>0.0121</v>
      </c>
    </row>
    <row r="3" spans="1:13" ht="15.75">
      <c r="A3" s="22">
        <v>39290</v>
      </c>
      <c r="B3" s="2" t="s">
        <v>89</v>
      </c>
      <c r="C3" s="2" t="s">
        <v>61</v>
      </c>
      <c r="D3" s="5">
        <v>-0.194</v>
      </c>
      <c r="E3" t="s">
        <v>11</v>
      </c>
      <c r="G3" s="4">
        <v>-0.0014</v>
      </c>
      <c r="H3" s="4">
        <v>-0.0132</v>
      </c>
      <c r="I3" s="4">
        <f t="shared" si="0"/>
        <v>0.0118</v>
      </c>
      <c r="L3" s="5">
        <f t="shared" si="1"/>
        <v>-0.194</v>
      </c>
      <c r="M3" s="4">
        <f t="shared" si="2"/>
        <v>0.0118</v>
      </c>
    </row>
    <row r="4" spans="1:13" ht="15.75">
      <c r="A4" s="22">
        <v>39290</v>
      </c>
      <c r="B4" s="2" t="s">
        <v>34</v>
      </c>
      <c r="C4" s="2" t="s">
        <v>38</v>
      </c>
      <c r="D4" s="5">
        <v>0.024</v>
      </c>
      <c r="E4" t="s">
        <v>7</v>
      </c>
      <c r="G4" s="4">
        <v>0.0193</v>
      </c>
      <c r="H4" s="4">
        <v>-0.0132</v>
      </c>
      <c r="I4" s="4">
        <f t="shared" si="0"/>
        <v>0.0325</v>
      </c>
      <c r="L4" s="5">
        <f t="shared" si="1"/>
        <v>0.024</v>
      </c>
      <c r="M4" s="4">
        <f t="shared" si="2"/>
        <v>0.0325</v>
      </c>
    </row>
    <row r="5" spans="1:13" ht="15.75">
      <c r="A5" s="22">
        <v>39290</v>
      </c>
      <c r="B5" s="2" t="s">
        <v>88</v>
      </c>
      <c r="C5" s="2" t="s">
        <v>12</v>
      </c>
      <c r="D5" s="5">
        <v>0.041</v>
      </c>
      <c r="E5" t="s">
        <v>7</v>
      </c>
      <c r="G5" s="4">
        <v>-0.0304</v>
      </c>
      <c r="H5" s="4">
        <v>-0.0132</v>
      </c>
      <c r="I5" s="4">
        <f t="shared" si="0"/>
        <v>-0.0172</v>
      </c>
      <c r="L5" s="5">
        <f t="shared" si="1"/>
        <v>0.041</v>
      </c>
      <c r="M5" s="4">
        <f t="shared" si="2"/>
        <v>-0.0172</v>
      </c>
    </row>
    <row r="6" spans="1:13" ht="15.75">
      <c r="A6" s="22">
        <v>39290</v>
      </c>
      <c r="B6" s="2" t="s">
        <v>83</v>
      </c>
      <c r="C6" s="2" t="s">
        <v>6</v>
      </c>
      <c r="D6" s="5">
        <v>0.056</v>
      </c>
      <c r="E6" t="s">
        <v>7</v>
      </c>
      <c r="G6" s="4">
        <v>-0.0106</v>
      </c>
      <c r="H6" s="4">
        <v>-0.0132</v>
      </c>
      <c r="I6" s="4">
        <f t="shared" si="0"/>
        <v>0.0026</v>
      </c>
      <c r="J6" t="s">
        <v>87</v>
      </c>
      <c r="L6" s="5">
        <f t="shared" si="1"/>
        <v>0.056</v>
      </c>
      <c r="M6" s="4">
        <f t="shared" si="2"/>
        <v>0.0026</v>
      </c>
    </row>
    <row r="7" spans="1:13" ht="15.75">
      <c r="A7" s="22">
        <v>39290</v>
      </c>
      <c r="B7" s="2" t="s">
        <v>85</v>
      </c>
      <c r="C7" s="2" t="s">
        <v>38</v>
      </c>
      <c r="D7" s="5">
        <v>-0.192</v>
      </c>
      <c r="E7" t="s">
        <v>7</v>
      </c>
      <c r="G7" s="4">
        <v>-0.0691</v>
      </c>
      <c r="H7" s="4">
        <v>-0.0132</v>
      </c>
      <c r="I7" s="4">
        <f t="shared" si="0"/>
        <v>-0.05589999999999999</v>
      </c>
      <c r="L7" s="5">
        <f t="shared" si="1"/>
        <v>-0.192</v>
      </c>
      <c r="M7" s="4">
        <f t="shared" si="2"/>
        <v>-0.05589999999999999</v>
      </c>
    </row>
    <row r="8" spans="1:13" ht="15.75">
      <c r="A8" s="22">
        <v>39290</v>
      </c>
      <c r="B8" s="2" t="s">
        <v>84</v>
      </c>
      <c r="C8" s="2" t="s">
        <v>12</v>
      </c>
      <c r="D8" s="5">
        <v>-0.0121</v>
      </c>
      <c r="E8" t="s">
        <v>58</v>
      </c>
      <c r="G8" s="4">
        <v>-0.0551</v>
      </c>
      <c r="H8" s="4">
        <v>-0.0132</v>
      </c>
      <c r="I8" s="4">
        <f t="shared" si="0"/>
        <v>-0.04190000000000001</v>
      </c>
      <c r="J8" t="s">
        <v>68</v>
      </c>
      <c r="L8" s="5">
        <f t="shared" si="1"/>
        <v>-0.0121</v>
      </c>
      <c r="M8" s="4">
        <f t="shared" si="2"/>
        <v>-0.04190000000000001</v>
      </c>
    </row>
    <row r="9" spans="1:13" ht="15.75">
      <c r="A9" s="22">
        <v>39290</v>
      </c>
      <c r="B9" s="2" t="s">
        <v>82</v>
      </c>
      <c r="C9" s="2" t="s">
        <v>8</v>
      </c>
      <c r="D9" s="5">
        <v>-0.005</v>
      </c>
      <c r="E9" t="s">
        <v>7</v>
      </c>
      <c r="G9" s="4">
        <v>-0.0164</v>
      </c>
      <c r="H9" s="4">
        <v>-0.0132</v>
      </c>
      <c r="I9" s="4">
        <f t="shared" si="0"/>
        <v>-0.0032000000000000015</v>
      </c>
      <c r="L9" s="5">
        <f t="shared" si="1"/>
        <v>-0.005</v>
      </c>
      <c r="M9" s="4">
        <f t="shared" si="2"/>
        <v>-0.0032000000000000015</v>
      </c>
    </row>
    <row r="10" spans="1:13" ht="15.75">
      <c r="A10" s="22">
        <v>39290</v>
      </c>
      <c r="B10" s="2" t="s">
        <v>81</v>
      </c>
      <c r="C10" s="2" t="s">
        <v>79</v>
      </c>
      <c r="D10" s="5">
        <v>0.049</v>
      </c>
      <c r="E10" t="s">
        <v>11</v>
      </c>
      <c r="G10" s="4">
        <v>-0.0392</v>
      </c>
      <c r="H10" s="4">
        <v>-0.0132</v>
      </c>
      <c r="I10" s="4">
        <f t="shared" si="0"/>
        <v>-0.026</v>
      </c>
      <c r="L10" s="5">
        <f t="shared" si="1"/>
        <v>0.049</v>
      </c>
      <c r="M10" s="4">
        <f t="shared" si="2"/>
        <v>-0.026</v>
      </c>
    </row>
    <row r="11" spans="1:13" ht="15.75">
      <c r="A11" s="1">
        <v>39289</v>
      </c>
      <c r="B11" s="2" t="s">
        <v>80</v>
      </c>
      <c r="C11" s="2" t="s">
        <v>38</v>
      </c>
      <c r="D11" s="5">
        <v>0.111</v>
      </c>
      <c r="E11" t="s">
        <v>86</v>
      </c>
      <c r="F11" t="s">
        <v>30</v>
      </c>
      <c r="G11" s="4">
        <v>0.137</v>
      </c>
      <c r="H11" s="4">
        <v>-0.024</v>
      </c>
      <c r="I11" s="4">
        <f aca="true" t="shared" si="3" ref="I11:I24">+G11-H11</f>
        <v>0.161</v>
      </c>
      <c r="J11" t="s">
        <v>21</v>
      </c>
      <c r="L11" s="5">
        <f>+D11</f>
        <v>0.111</v>
      </c>
      <c r="M11" s="4">
        <f>+I11</f>
        <v>0.161</v>
      </c>
    </row>
    <row r="12" spans="1:13" ht="15.75">
      <c r="A12" s="1">
        <v>39289</v>
      </c>
      <c r="B12" s="2" t="s">
        <v>78</v>
      </c>
      <c r="C12" s="2" t="s">
        <v>79</v>
      </c>
      <c r="D12" s="5">
        <v>-0.007</v>
      </c>
      <c r="E12" t="s">
        <v>7</v>
      </c>
      <c r="G12" s="4">
        <v>-0.0341</v>
      </c>
      <c r="H12" s="4">
        <v>-0.024</v>
      </c>
      <c r="I12" s="4">
        <f t="shared" si="3"/>
        <v>-0.010099999999999998</v>
      </c>
      <c r="J12" s="2"/>
      <c r="L12" s="5">
        <f>+D12</f>
        <v>-0.007</v>
      </c>
      <c r="M12" s="4">
        <f aca="true" t="shared" si="4" ref="M12:M57">+I12</f>
        <v>-0.010099999999999998</v>
      </c>
    </row>
    <row r="13" spans="1:13" ht="15.75">
      <c r="A13" s="1">
        <v>39289</v>
      </c>
      <c r="B13" s="2" t="s">
        <v>77</v>
      </c>
      <c r="C13" s="2" t="s">
        <v>12</v>
      </c>
      <c r="D13" s="5" t="s">
        <v>19</v>
      </c>
      <c r="E13" t="s">
        <v>11</v>
      </c>
      <c r="G13" s="4">
        <v>0.037</v>
      </c>
      <c r="H13" s="4">
        <v>-0.024</v>
      </c>
      <c r="I13" s="4">
        <f t="shared" si="3"/>
        <v>0.061</v>
      </c>
      <c r="J13" s="2"/>
      <c r="L13" s="5"/>
      <c r="M13" s="4"/>
    </row>
    <row r="14" spans="1:13" ht="15.75">
      <c r="A14" s="1">
        <v>39289</v>
      </c>
      <c r="B14" s="2" t="s">
        <v>76</v>
      </c>
      <c r="C14" s="2" t="s">
        <v>8</v>
      </c>
      <c r="D14" s="5">
        <v>0.145</v>
      </c>
      <c r="E14" t="s">
        <v>58</v>
      </c>
      <c r="G14" s="4">
        <v>-0.0202</v>
      </c>
      <c r="H14" s="4">
        <v>-0.024</v>
      </c>
      <c r="I14" s="4">
        <f t="shared" si="3"/>
        <v>0.0038000000000000013</v>
      </c>
      <c r="J14" s="2"/>
      <c r="L14" s="5">
        <f aca="true" t="shared" si="5" ref="L14:L20">+D14</f>
        <v>0.145</v>
      </c>
      <c r="M14" s="4">
        <f t="shared" si="4"/>
        <v>0.0038000000000000013</v>
      </c>
    </row>
    <row r="15" spans="1:13" ht="15.75">
      <c r="A15" s="1">
        <v>39289</v>
      </c>
      <c r="B15" s="2" t="s">
        <v>75</v>
      </c>
      <c r="C15" s="2" t="s">
        <v>6</v>
      </c>
      <c r="D15" s="5">
        <v>0.051</v>
      </c>
      <c r="E15" t="s">
        <v>7</v>
      </c>
      <c r="G15" s="4">
        <v>-0.0171</v>
      </c>
      <c r="H15" s="4">
        <v>-0.024</v>
      </c>
      <c r="I15" s="4">
        <f t="shared" si="3"/>
        <v>0.0069</v>
      </c>
      <c r="J15" s="2"/>
      <c r="L15" s="5">
        <f t="shared" si="5"/>
        <v>0.051</v>
      </c>
      <c r="M15" s="4">
        <f t="shared" si="4"/>
        <v>0.0069</v>
      </c>
    </row>
    <row r="16" spans="1:13" ht="15.75">
      <c r="A16" s="1">
        <v>39289</v>
      </c>
      <c r="B16" s="2" t="s">
        <v>74</v>
      </c>
      <c r="C16" s="2" t="s">
        <v>14</v>
      </c>
      <c r="D16" s="5">
        <v>0.033</v>
      </c>
      <c r="E16" t="s">
        <v>7</v>
      </c>
      <c r="G16" s="4">
        <v>-0.0363</v>
      </c>
      <c r="H16" s="4">
        <v>-0.024</v>
      </c>
      <c r="I16" s="4">
        <f t="shared" si="3"/>
        <v>-0.012299999999999998</v>
      </c>
      <c r="J16" s="2"/>
      <c r="L16" s="5">
        <f t="shared" si="5"/>
        <v>0.033</v>
      </c>
      <c r="M16" s="4">
        <f t="shared" si="4"/>
        <v>-0.012299999999999998</v>
      </c>
    </row>
    <row r="17" spans="1:13" ht="15.75">
      <c r="A17" s="1">
        <v>39289</v>
      </c>
      <c r="B17" s="2" t="s">
        <v>73</v>
      </c>
      <c r="C17" s="2" t="s">
        <v>12</v>
      </c>
      <c r="D17" s="5">
        <v>0.161</v>
      </c>
      <c r="E17" t="s">
        <v>7</v>
      </c>
      <c r="G17" s="4">
        <v>-0.0018</v>
      </c>
      <c r="H17" s="4">
        <v>-0.024</v>
      </c>
      <c r="I17" s="4">
        <f t="shared" si="3"/>
        <v>0.0222</v>
      </c>
      <c r="J17" s="2"/>
      <c r="L17" s="5">
        <f t="shared" si="5"/>
        <v>0.161</v>
      </c>
      <c r="M17" s="4">
        <f t="shared" si="4"/>
        <v>0.0222</v>
      </c>
    </row>
    <row r="18" spans="1:13" ht="15.75">
      <c r="A18" s="1">
        <v>39289</v>
      </c>
      <c r="B18" s="2" t="s">
        <v>33</v>
      </c>
      <c r="C18" s="2" t="s">
        <v>6</v>
      </c>
      <c r="D18" s="5">
        <v>0.39</v>
      </c>
      <c r="E18" t="s">
        <v>11</v>
      </c>
      <c r="G18" s="4">
        <v>-0.0282</v>
      </c>
      <c r="H18" s="4">
        <v>-0.024</v>
      </c>
      <c r="I18" s="4">
        <f t="shared" si="3"/>
        <v>-0.004199999999999999</v>
      </c>
      <c r="J18" s="2" t="s">
        <v>68</v>
      </c>
      <c r="L18" s="5">
        <f t="shared" si="5"/>
        <v>0.39</v>
      </c>
      <c r="M18" s="4">
        <f t="shared" si="4"/>
        <v>-0.004199999999999999</v>
      </c>
    </row>
    <row r="19" spans="1:13" ht="15.75">
      <c r="A19" s="1">
        <v>39289</v>
      </c>
      <c r="B19" s="2" t="s">
        <v>62</v>
      </c>
      <c r="C19" s="2" t="s">
        <v>6</v>
      </c>
      <c r="D19" s="5">
        <v>0.098</v>
      </c>
      <c r="E19" t="s">
        <v>11</v>
      </c>
      <c r="G19" s="4">
        <v>-0.0109</v>
      </c>
      <c r="H19" s="4">
        <v>-0.024</v>
      </c>
      <c r="I19" s="4">
        <f t="shared" si="3"/>
        <v>0.0131</v>
      </c>
      <c r="J19" s="2"/>
      <c r="L19" s="5">
        <f t="shared" si="5"/>
        <v>0.098</v>
      </c>
      <c r="M19" s="4">
        <f t="shared" si="4"/>
        <v>0.0131</v>
      </c>
    </row>
    <row r="20" spans="1:13" ht="15.75">
      <c r="A20" s="1">
        <v>39289</v>
      </c>
      <c r="B20" s="2" t="s">
        <v>65</v>
      </c>
      <c r="C20" s="2" t="s">
        <v>17</v>
      </c>
      <c r="D20" s="5">
        <v>0.075</v>
      </c>
      <c r="E20" t="s">
        <v>7</v>
      </c>
      <c r="G20" s="4">
        <v>0.0299</v>
      </c>
      <c r="H20" s="4">
        <v>-0.024</v>
      </c>
      <c r="I20" s="4">
        <f t="shared" si="3"/>
        <v>0.0539</v>
      </c>
      <c r="J20" s="2"/>
      <c r="L20" s="5">
        <f t="shared" si="5"/>
        <v>0.075</v>
      </c>
      <c r="M20" s="4">
        <f t="shared" si="4"/>
        <v>0.0539</v>
      </c>
    </row>
    <row r="21" spans="1:13" ht="15.75">
      <c r="A21" s="1">
        <v>39289</v>
      </c>
      <c r="B21" s="2" t="s">
        <v>66</v>
      </c>
      <c r="C21" s="2" t="s">
        <v>12</v>
      </c>
      <c r="D21" s="5" t="s">
        <v>19</v>
      </c>
      <c r="E21" t="s">
        <v>11</v>
      </c>
      <c r="G21" s="4">
        <v>-0.0449</v>
      </c>
      <c r="H21" s="4">
        <v>-0.024</v>
      </c>
      <c r="I21" s="4">
        <f t="shared" si="3"/>
        <v>-0.020900000000000002</v>
      </c>
      <c r="J21" s="2"/>
      <c r="L21" s="5"/>
      <c r="M21" s="4"/>
    </row>
    <row r="22" spans="1:13" ht="15.75">
      <c r="A22" s="1">
        <v>39289</v>
      </c>
      <c r="B22" s="2" t="s">
        <v>67</v>
      </c>
      <c r="C22" s="2" t="s">
        <v>14</v>
      </c>
      <c r="D22" s="5">
        <v>-0.185</v>
      </c>
      <c r="E22" t="s">
        <v>7</v>
      </c>
      <c r="G22" s="4">
        <v>0.0316</v>
      </c>
      <c r="H22" s="4">
        <v>-0.024</v>
      </c>
      <c r="I22" s="4">
        <f t="shared" si="3"/>
        <v>0.055600000000000004</v>
      </c>
      <c r="J22" s="2"/>
      <c r="L22" s="5">
        <f aca="true" t="shared" si="6" ref="L22:L44">+D22</f>
        <v>-0.185</v>
      </c>
      <c r="M22" s="4">
        <f t="shared" si="4"/>
        <v>0.055600000000000004</v>
      </c>
    </row>
    <row r="23" spans="1:13" ht="15.75">
      <c r="A23" s="1">
        <v>39289</v>
      </c>
      <c r="B23" s="2" t="s">
        <v>64</v>
      </c>
      <c r="C23" s="2" t="s">
        <v>8</v>
      </c>
      <c r="D23" s="5">
        <v>-0.042</v>
      </c>
      <c r="E23" t="s">
        <v>7</v>
      </c>
      <c r="G23" s="4">
        <v>-0.0443</v>
      </c>
      <c r="H23" s="4">
        <v>-0.024</v>
      </c>
      <c r="I23" s="4">
        <f t="shared" si="3"/>
        <v>-0.0203</v>
      </c>
      <c r="J23" s="2"/>
      <c r="L23" s="5">
        <f t="shared" si="6"/>
        <v>-0.042</v>
      </c>
      <c r="M23" s="4">
        <f t="shared" si="4"/>
        <v>-0.0203</v>
      </c>
    </row>
    <row r="24" spans="1:13" ht="15.75">
      <c r="A24" s="1">
        <v>39289</v>
      </c>
      <c r="B24" s="2" t="s">
        <v>63</v>
      </c>
      <c r="C24" s="2" t="s">
        <v>8</v>
      </c>
      <c r="D24" s="5">
        <v>0.056</v>
      </c>
      <c r="E24" t="s">
        <v>7</v>
      </c>
      <c r="G24" s="4">
        <v>-0.0176</v>
      </c>
      <c r="H24" s="4">
        <v>-0.024</v>
      </c>
      <c r="I24" s="4">
        <f t="shared" si="3"/>
        <v>0.0063999999999999994</v>
      </c>
      <c r="J24" s="2"/>
      <c r="L24" s="5">
        <f t="shared" si="6"/>
        <v>0.056</v>
      </c>
      <c r="M24" s="4">
        <f t="shared" si="4"/>
        <v>0.0063999999999999994</v>
      </c>
    </row>
    <row r="25" spans="1:13" ht="15.75">
      <c r="A25" s="1">
        <v>39288</v>
      </c>
      <c r="B25" s="2" t="s">
        <v>57</v>
      </c>
      <c r="C25" s="2" t="s">
        <v>6</v>
      </c>
      <c r="D25" s="5">
        <v>-0.255</v>
      </c>
      <c r="E25" t="s">
        <v>11</v>
      </c>
      <c r="G25" s="4">
        <v>-0.0201</v>
      </c>
      <c r="H25" s="4">
        <v>0.0159</v>
      </c>
      <c r="I25" s="4">
        <f aca="true" t="shared" si="7" ref="I25:I56">+G25-H25</f>
        <v>-0.036000000000000004</v>
      </c>
      <c r="J25" s="2"/>
      <c r="L25" s="5">
        <f t="shared" si="6"/>
        <v>-0.255</v>
      </c>
      <c r="M25" s="4">
        <f t="shared" si="4"/>
        <v>-0.036000000000000004</v>
      </c>
    </row>
    <row r="26" spans="1:13" ht="15.75">
      <c r="A26" s="1">
        <v>39288</v>
      </c>
      <c r="B26" s="2" t="s">
        <v>55</v>
      </c>
      <c r="C26" s="2" t="s">
        <v>6</v>
      </c>
      <c r="D26" s="5">
        <v>0.091</v>
      </c>
      <c r="E26" t="s">
        <v>11</v>
      </c>
      <c r="G26" s="4">
        <v>0.0557</v>
      </c>
      <c r="H26" s="4">
        <v>0.0159</v>
      </c>
      <c r="I26" s="4">
        <f>+G26-H26</f>
        <v>0.0398</v>
      </c>
      <c r="J26" s="2"/>
      <c r="L26" s="5">
        <f t="shared" si="6"/>
        <v>0.091</v>
      </c>
      <c r="M26" s="4">
        <f t="shared" si="4"/>
        <v>0.0398</v>
      </c>
    </row>
    <row r="27" spans="1:13" ht="15.75">
      <c r="A27" s="1">
        <v>39288</v>
      </c>
      <c r="B27" s="2" t="s">
        <v>54</v>
      </c>
      <c r="C27" s="2" t="s">
        <v>17</v>
      </c>
      <c r="D27" s="5">
        <v>-0.007</v>
      </c>
      <c r="E27" t="s">
        <v>7</v>
      </c>
      <c r="G27" s="4">
        <v>0.0467</v>
      </c>
      <c r="H27" s="4">
        <v>0.0159</v>
      </c>
      <c r="I27" s="4">
        <f>+G27-H27</f>
        <v>0.030799999999999998</v>
      </c>
      <c r="J27" s="2" t="s">
        <v>72</v>
      </c>
      <c r="L27" s="5">
        <f t="shared" si="6"/>
        <v>-0.007</v>
      </c>
      <c r="M27" s="4">
        <f t="shared" si="4"/>
        <v>0.030799999999999998</v>
      </c>
    </row>
    <row r="28" spans="1:13" ht="15.75">
      <c r="A28" s="1">
        <v>39288</v>
      </c>
      <c r="B28" s="2" t="s">
        <v>52</v>
      </c>
      <c r="C28" s="2" t="s">
        <v>12</v>
      </c>
      <c r="D28" s="5">
        <v>0.074</v>
      </c>
      <c r="E28" t="s">
        <v>58</v>
      </c>
      <c r="G28" s="4">
        <v>0.0481</v>
      </c>
      <c r="H28" s="4">
        <v>0.0159</v>
      </c>
      <c r="I28" s="4">
        <f t="shared" si="7"/>
        <v>0.03219999999999999</v>
      </c>
      <c r="J28" s="2"/>
      <c r="L28" s="5">
        <f t="shared" si="6"/>
        <v>0.074</v>
      </c>
      <c r="M28" s="4">
        <f t="shared" si="4"/>
        <v>0.03219999999999999</v>
      </c>
    </row>
    <row r="29" spans="1:13" ht="15.75">
      <c r="A29" s="1">
        <v>39288</v>
      </c>
      <c r="B29" s="2" t="s">
        <v>50</v>
      </c>
      <c r="C29" s="2" t="s">
        <v>12</v>
      </c>
      <c r="D29" s="5">
        <v>0.158</v>
      </c>
      <c r="E29" t="s">
        <v>58</v>
      </c>
      <c r="F29" t="s">
        <v>30</v>
      </c>
      <c r="G29" s="4">
        <v>0.0604</v>
      </c>
      <c r="H29" s="4">
        <v>0.0159</v>
      </c>
      <c r="I29" s="4">
        <f aca="true" t="shared" si="8" ref="I29:I36">+G29-H29</f>
        <v>0.0445</v>
      </c>
      <c r="J29" s="2"/>
      <c r="L29" s="5">
        <f t="shared" si="6"/>
        <v>0.158</v>
      </c>
      <c r="M29" s="4">
        <f t="shared" si="4"/>
        <v>0.0445</v>
      </c>
    </row>
    <row r="30" spans="1:13" ht="15.75">
      <c r="A30" s="1">
        <v>39288</v>
      </c>
      <c r="B30" s="2" t="s">
        <v>49</v>
      </c>
      <c r="C30" s="2" t="s">
        <v>12</v>
      </c>
      <c r="D30" s="5">
        <v>0.167</v>
      </c>
      <c r="E30" t="s">
        <v>11</v>
      </c>
      <c r="G30" s="4">
        <v>0.0389</v>
      </c>
      <c r="H30" s="4">
        <v>0.0159</v>
      </c>
      <c r="I30" s="4">
        <f t="shared" si="8"/>
        <v>0.022999999999999996</v>
      </c>
      <c r="J30" s="2"/>
      <c r="L30" s="5">
        <f t="shared" si="6"/>
        <v>0.167</v>
      </c>
      <c r="M30" s="4">
        <f t="shared" si="4"/>
        <v>0.022999999999999996</v>
      </c>
    </row>
    <row r="31" spans="1:13" ht="15.75">
      <c r="A31" s="1">
        <v>39288</v>
      </c>
      <c r="B31" s="2" t="s">
        <v>48</v>
      </c>
      <c r="C31" s="2" t="s">
        <v>12</v>
      </c>
      <c r="D31" s="5">
        <v>0.134</v>
      </c>
      <c r="E31" t="s">
        <v>7</v>
      </c>
      <c r="G31" s="4">
        <v>0.1667</v>
      </c>
      <c r="H31" s="4">
        <v>0.0159</v>
      </c>
      <c r="I31" s="4">
        <f t="shared" si="8"/>
        <v>0.1508</v>
      </c>
      <c r="J31" s="2"/>
      <c r="L31" s="5">
        <f t="shared" si="6"/>
        <v>0.134</v>
      </c>
      <c r="M31" s="4">
        <f t="shared" si="4"/>
        <v>0.1508</v>
      </c>
    </row>
    <row r="32" spans="1:13" ht="15.75">
      <c r="A32" s="1">
        <v>39288</v>
      </c>
      <c r="B32" s="2" t="s">
        <v>59</v>
      </c>
      <c r="C32" s="2" t="s">
        <v>14</v>
      </c>
      <c r="D32" s="5">
        <v>0.023</v>
      </c>
      <c r="E32" t="s">
        <v>7</v>
      </c>
      <c r="G32" s="4">
        <v>0.043</v>
      </c>
      <c r="H32" s="4">
        <v>0.0159</v>
      </c>
      <c r="I32" s="4">
        <f t="shared" si="8"/>
        <v>0.027099999999999996</v>
      </c>
      <c r="J32" s="2" t="s">
        <v>69</v>
      </c>
      <c r="L32" s="5">
        <f t="shared" si="6"/>
        <v>0.023</v>
      </c>
      <c r="M32" s="4">
        <f t="shared" si="4"/>
        <v>0.027099999999999996</v>
      </c>
    </row>
    <row r="33" spans="1:13" ht="15.75">
      <c r="A33" s="1">
        <v>39288</v>
      </c>
      <c r="B33" s="2" t="s">
        <v>56</v>
      </c>
      <c r="C33" s="2" t="s">
        <v>14</v>
      </c>
      <c r="D33" s="5">
        <v>-0.346</v>
      </c>
      <c r="E33" t="s">
        <v>11</v>
      </c>
      <c r="G33" s="4">
        <v>-0.0097</v>
      </c>
      <c r="H33" s="4">
        <v>0.0159</v>
      </c>
      <c r="I33" s="4">
        <f t="shared" si="8"/>
        <v>-0.0256</v>
      </c>
      <c r="J33" s="2"/>
      <c r="L33" s="5">
        <f t="shared" si="6"/>
        <v>-0.346</v>
      </c>
      <c r="M33" s="4">
        <f t="shared" si="4"/>
        <v>-0.0256</v>
      </c>
    </row>
    <row r="34" spans="1:13" ht="15.75">
      <c r="A34" s="1">
        <v>39288</v>
      </c>
      <c r="B34" s="2" t="s">
        <v>53</v>
      </c>
      <c r="C34" s="2" t="s">
        <v>8</v>
      </c>
      <c r="D34" s="5">
        <v>0.009</v>
      </c>
      <c r="E34" t="s">
        <v>7</v>
      </c>
      <c r="G34" s="4">
        <v>0.0827</v>
      </c>
      <c r="H34" s="4">
        <v>0.0159</v>
      </c>
      <c r="I34" s="4">
        <f t="shared" si="8"/>
        <v>0.0668</v>
      </c>
      <c r="J34" s="2"/>
      <c r="L34" s="5">
        <f t="shared" si="6"/>
        <v>0.009</v>
      </c>
      <c r="M34" s="4">
        <f t="shared" si="4"/>
        <v>0.0668</v>
      </c>
    </row>
    <row r="35" spans="1:13" ht="15.75">
      <c r="A35" s="1">
        <v>39288</v>
      </c>
      <c r="B35" s="2" t="s">
        <v>51</v>
      </c>
      <c r="C35" s="2" t="s">
        <v>8</v>
      </c>
      <c r="D35" s="5">
        <v>0.034</v>
      </c>
      <c r="E35" t="s">
        <v>7</v>
      </c>
      <c r="G35" s="4">
        <v>0.0577</v>
      </c>
      <c r="H35" s="4">
        <v>0.0159</v>
      </c>
      <c r="I35" s="4">
        <f t="shared" si="8"/>
        <v>0.041800000000000004</v>
      </c>
      <c r="J35" s="2"/>
      <c r="L35" s="5">
        <f t="shared" si="6"/>
        <v>0.034</v>
      </c>
      <c r="M35" s="4">
        <f t="shared" si="4"/>
        <v>0.041800000000000004</v>
      </c>
    </row>
    <row r="36" spans="1:13" ht="15.75">
      <c r="A36" s="1">
        <v>39288</v>
      </c>
      <c r="B36" s="2" t="s">
        <v>60</v>
      </c>
      <c r="C36" s="2" t="s">
        <v>61</v>
      </c>
      <c r="D36" s="5">
        <v>-0.122</v>
      </c>
      <c r="E36" t="s">
        <v>11</v>
      </c>
      <c r="G36" s="4">
        <v>0.0073</v>
      </c>
      <c r="H36" s="4">
        <v>0.0159</v>
      </c>
      <c r="I36" s="4">
        <f t="shared" si="8"/>
        <v>-0.0086</v>
      </c>
      <c r="J36" s="2"/>
      <c r="L36" s="5">
        <f t="shared" si="6"/>
        <v>-0.122</v>
      </c>
      <c r="M36" s="4">
        <f t="shared" si="4"/>
        <v>-0.0086</v>
      </c>
    </row>
    <row r="37" spans="1:13" ht="15.75">
      <c r="A37" s="1">
        <v>39287</v>
      </c>
      <c r="B37" t="s">
        <v>5</v>
      </c>
      <c r="C37" t="s">
        <v>6</v>
      </c>
      <c r="D37" s="5">
        <v>0</v>
      </c>
      <c r="E37" t="s">
        <v>7</v>
      </c>
      <c r="G37" s="4">
        <v>-0.0443</v>
      </c>
      <c r="H37" s="4">
        <v>-0.0236</v>
      </c>
      <c r="I37" s="4">
        <f t="shared" si="7"/>
        <v>-0.0207</v>
      </c>
      <c r="L37" s="5">
        <f t="shared" si="6"/>
        <v>0</v>
      </c>
      <c r="M37" s="4">
        <f t="shared" si="4"/>
        <v>-0.0207</v>
      </c>
    </row>
    <row r="38" spans="1:13" ht="15.75">
      <c r="A38" s="1">
        <v>39287</v>
      </c>
      <c r="B38" t="s">
        <v>16</v>
      </c>
      <c r="C38" t="s">
        <v>6</v>
      </c>
      <c r="D38" s="5">
        <v>-0.043</v>
      </c>
      <c r="E38" t="s">
        <v>7</v>
      </c>
      <c r="G38" s="4">
        <v>-0.0385</v>
      </c>
      <c r="H38" s="4">
        <v>-0.0236</v>
      </c>
      <c r="I38" s="4">
        <f t="shared" si="7"/>
        <v>-0.0149</v>
      </c>
      <c r="J38" t="s">
        <v>20</v>
      </c>
      <c r="L38" s="5">
        <f t="shared" si="6"/>
        <v>-0.043</v>
      </c>
      <c r="M38" s="4">
        <f t="shared" si="4"/>
        <v>-0.0149</v>
      </c>
    </row>
    <row r="39" spans="1:13" ht="15.75">
      <c r="A39" s="1">
        <v>39287</v>
      </c>
      <c r="B39" t="s">
        <v>15</v>
      </c>
      <c r="C39" t="s">
        <v>17</v>
      </c>
      <c r="D39" s="5">
        <v>0.149</v>
      </c>
      <c r="E39" t="s">
        <v>7</v>
      </c>
      <c r="G39" s="4">
        <v>0.0249</v>
      </c>
      <c r="H39" s="4">
        <v>-0.0236</v>
      </c>
      <c r="I39" s="4">
        <f t="shared" si="7"/>
        <v>0.0485</v>
      </c>
      <c r="L39" s="5">
        <f t="shared" si="6"/>
        <v>0.149</v>
      </c>
      <c r="M39" s="4">
        <f t="shared" si="4"/>
        <v>0.0485</v>
      </c>
    </row>
    <row r="40" spans="1:13" ht="15.75">
      <c r="A40" s="1">
        <v>39287</v>
      </c>
      <c r="B40" s="2" t="s">
        <v>46</v>
      </c>
      <c r="C40" s="2" t="s">
        <v>12</v>
      </c>
      <c r="D40" s="5">
        <v>0.092</v>
      </c>
      <c r="E40" t="s">
        <v>11</v>
      </c>
      <c r="G40" s="4">
        <v>-0.0394</v>
      </c>
      <c r="H40" s="4">
        <v>-0.0236</v>
      </c>
      <c r="I40" s="4">
        <f t="shared" si="7"/>
        <v>-0.015799999999999998</v>
      </c>
      <c r="J40" s="2" t="s">
        <v>47</v>
      </c>
      <c r="L40" s="5">
        <f t="shared" si="6"/>
        <v>0.092</v>
      </c>
      <c r="M40" s="4">
        <f t="shared" si="4"/>
        <v>-0.015799999999999998</v>
      </c>
    </row>
    <row r="41" spans="1:13" ht="15.75">
      <c r="A41" s="1">
        <v>39287</v>
      </c>
      <c r="B41" t="s">
        <v>10</v>
      </c>
      <c r="C41" t="s">
        <v>12</v>
      </c>
      <c r="D41" s="5">
        <f>92/91-1</f>
        <v>0.01098901098901095</v>
      </c>
      <c r="E41" t="s">
        <v>11</v>
      </c>
      <c r="G41" s="4">
        <v>-0.0191</v>
      </c>
      <c r="H41" s="4">
        <v>-0.0236</v>
      </c>
      <c r="I41" s="4">
        <f t="shared" si="7"/>
        <v>0.0045000000000000005</v>
      </c>
      <c r="L41" s="5">
        <f t="shared" si="6"/>
        <v>0.01098901098901095</v>
      </c>
      <c r="M41" s="4">
        <f t="shared" si="4"/>
        <v>0.0045000000000000005</v>
      </c>
    </row>
    <row r="42" spans="1:13" ht="15.75">
      <c r="A42" s="1">
        <v>39287</v>
      </c>
      <c r="B42" t="s">
        <v>13</v>
      </c>
      <c r="C42" t="s">
        <v>14</v>
      </c>
      <c r="D42" s="5">
        <v>0.106</v>
      </c>
      <c r="E42" t="s">
        <v>11</v>
      </c>
      <c r="G42" s="4">
        <v>-0.1519</v>
      </c>
      <c r="H42" s="4">
        <v>-0.0236</v>
      </c>
      <c r="I42" s="4">
        <f t="shared" si="7"/>
        <v>-0.1283</v>
      </c>
      <c r="J42" t="s">
        <v>45</v>
      </c>
      <c r="L42" s="5">
        <f t="shared" si="6"/>
        <v>0.106</v>
      </c>
      <c r="M42" s="4">
        <f t="shared" si="4"/>
        <v>-0.1283</v>
      </c>
    </row>
    <row r="43" spans="1:13" ht="15.75">
      <c r="A43" s="1">
        <v>39287</v>
      </c>
      <c r="B43" t="s">
        <v>9</v>
      </c>
      <c r="C43" t="s">
        <v>8</v>
      </c>
      <c r="D43" s="5">
        <f>6/125</f>
        <v>0.048</v>
      </c>
      <c r="E43" t="s">
        <v>7</v>
      </c>
      <c r="G43" s="4">
        <v>-0.0112</v>
      </c>
      <c r="H43" s="4">
        <v>-0.0236</v>
      </c>
      <c r="I43" s="4">
        <f t="shared" si="7"/>
        <v>0.0124</v>
      </c>
      <c r="L43" s="5">
        <f t="shared" si="6"/>
        <v>0.048</v>
      </c>
      <c r="M43" s="4">
        <f t="shared" si="4"/>
        <v>0.0124</v>
      </c>
    </row>
    <row r="44" spans="1:13" ht="15.75">
      <c r="A44" s="1">
        <v>39287</v>
      </c>
      <c r="B44" s="2" t="s">
        <v>44</v>
      </c>
      <c r="C44" s="2" t="s">
        <v>38</v>
      </c>
      <c r="D44" s="5">
        <v>-0.189</v>
      </c>
      <c r="E44" t="s">
        <v>11</v>
      </c>
      <c r="G44" s="4">
        <v>-0.0705</v>
      </c>
      <c r="H44" s="4">
        <v>-0.0236</v>
      </c>
      <c r="I44" s="4">
        <f t="shared" si="7"/>
        <v>-0.0469</v>
      </c>
      <c r="J44" s="2"/>
      <c r="L44" s="5">
        <f t="shared" si="6"/>
        <v>-0.189</v>
      </c>
      <c r="M44" s="4">
        <f t="shared" si="4"/>
        <v>-0.0469</v>
      </c>
    </row>
    <row r="45" spans="1:13" ht="15.75">
      <c r="A45" s="1">
        <v>39286</v>
      </c>
      <c r="B45" t="s">
        <v>18</v>
      </c>
      <c r="C45" t="s">
        <v>12</v>
      </c>
      <c r="D45" s="5" t="s">
        <v>19</v>
      </c>
      <c r="E45" t="s">
        <v>7</v>
      </c>
      <c r="G45" s="4">
        <v>0.0048</v>
      </c>
      <c r="H45" s="4">
        <v>0.0047</v>
      </c>
      <c r="I45" s="4">
        <f t="shared" si="7"/>
        <v>9.99999999999994E-05</v>
      </c>
      <c r="J45" t="s">
        <v>21</v>
      </c>
      <c r="L45" s="5"/>
      <c r="M45" s="4"/>
    </row>
    <row r="46" spans="1:13" ht="15.75">
      <c r="A46" s="1">
        <v>39286</v>
      </c>
      <c r="B46" t="s">
        <v>22</v>
      </c>
      <c r="C46" t="s">
        <v>12</v>
      </c>
      <c r="D46" s="5">
        <v>0.503</v>
      </c>
      <c r="E46" t="s">
        <v>7</v>
      </c>
      <c r="G46" s="4">
        <v>0.0409</v>
      </c>
      <c r="H46" s="4">
        <v>0.0047</v>
      </c>
      <c r="I46" s="4">
        <f t="shared" si="7"/>
        <v>0.036199999999999996</v>
      </c>
      <c r="L46" s="5">
        <f>+D46</f>
        <v>0.503</v>
      </c>
      <c r="M46" s="4">
        <f t="shared" si="4"/>
        <v>0.036199999999999996</v>
      </c>
    </row>
    <row r="47" spans="1:13" ht="15.75">
      <c r="A47" s="1">
        <v>39286</v>
      </c>
      <c r="B47" t="s">
        <v>23</v>
      </c>
      <c r="C47" t="s">
        <v>12</v>
      </c>
      <c r="D47" s="5">
        <v>0.5824</v>
      </c>
      <c r="E47" t="s">
        <v>11</v>
      </c>
      <c r="G47" s="4">
        <v>0.095</v>
      </c>
      <c r="H47" s="4">
        <v>0.0047</v>
      </c>
      <c r="I47" s="4">
        <f>+G47-H47</f>
        <v>0.0903</v>
      </c>
      <c r="L47" s="5">
        <f>+D47</f>
        <v>0.5824</v>
      </c>
      <c r="M47" s="4">
        <f t="shared" si="4"/>
        <v>0.0903</v>
      </c>
    </row>
    <row r="48" spans="1:13" ht="15.75">
      <c r="A48" s="1">
        <v>39283</v>
      </c>
      <c r="B48" t="s">
        <v>24</v>
      </c>
      <c r="C48" t="s">
        <v>12</v>
      </c>
      <c r="D48" s="5" t="s">
        <v>19</v>
      </c>
      <c r="E48" t="s">
        <v>11</v>
      </c>
      <c r="G48" s="4">
        <v>0.0998</v>
      </c>
      <c r="H48" s="4">
        <v>-0.0148</v>
      </c>
      <c r="I48" s="4">
        <f t="shared" si="7"/>
        <v>0.11460000000000001</v>
      </c>
      <c r="L48" s="5"/>
      <c r="M48" s="4"/>
    </row>
    <row r="49" spans="1:13" ht="15.75">
      <c r="A49" s="1">
        <v>39282</v>
      </c>
      <c r="B49" t="s">
        <v>25</v>
      </c>
      <c r="C49" t="s">
        <v>12</v>
      </c>
      <c r="D49" s="3">
        <v>1</v>
      </c>
      <c r="E49" t="s">
        <v>86</v>
      </c>
      <c r="F49" t="s">
        <v>30</v>
      </c>
      <c r="G49" s="4">
        <v>0.1004</v>
      </c>
      <c r="H49" s="4">
        <v>0.0009</v>
      </c>
      <c r="I49" s="4">
        <f t="shared" si="7"/>
        <v>0.0995</v>
      </c>
      <c r="J49" t="s">
        <v>31</v>
      </c>
      <c r="L49" s="5">
        <f aca="true" t="shared" si="9" ref="L49:L57">+D49</f>
        <v>1</v>
      </c>
      <c r="M49" s="4">
        <f t="shared" si="4"/>
        <v>0.0995</v>
      </c>
    </row>
    <row r="50" spans="1:13" ht="15.75">
      <c r="A50" s="1">
        <v>39282</v>
      </c>
      <c r="B50" t="s">
        <v>28</v>
      </c>
      <c r="C50" t="s">
        <v>14</v>
      </c>
      <c r="D50" s="3">
        <v>-0.277</v>
      </c>
      <c r="E50" t="s">
        <v>7</v>
      </c>
      <c r="G50" s="4">
        <v>-0.0034</v>
      </c>
      <c r="H50" s="4">
        <v>0.0009</v>
      </c>
      <c r="I50" s="4">
        <f t="shared" si="7"/>
        <v>-0.0043</v>
      </c>
      <c r="L50" s="5">
        <f t="shared" si="9"/>
        <v>-0.277</v>
      </c>
      <c r="M50" s="4">
        <f t="shared" si="4"/>
        <v>-0.0043</v>
      </c>
    </row>
    <row r="51" spans="1:13" ht="15.75">
      <c r="A51" s="1">
        <v>39282</v>
      </c>
      <c r="B51" t="s">
        <v>29</v>
      </c>
      <c r="C51" t="s">
        <v>8</v>
      </c>
      <c r="D51" s="3">
        <v>0.003</v>
      </c>
      <c r="E51" t="s">
        <v>7</v>
      </c>
      <c r="G51" s="4">
        <v>0.003</v>
      </c>
      <c r="H51" s="4">
        <v>0.0009</v>
      </c>
      <c r="I51" s="4">
        <f t="shared" si="7"/>
        <v>0.0021000000000000003</v>
      </c>
      <c r="L51" s="5">
        <f t="shared" si="9"/>
        <v>0.003</v>
      </c>
      <c r="M51" s="4">
        <f t="shared" si="4"/>
        <v>0.0021000000000000003</v>
      </c>
    </row>
    <row r="52" spans="1:13" ht="15.75">
      <c r="A52" s="1">
        <v>39282</v>
      </c>
      <c r="B52" t="s">
        <v>26</v>
      </c>
      <c r="C52" t="s">
        <v>38</v>
      </c>
      <c r="D52" s="3">
        <v>-0.026</v>
      </c>
      <c r="E52" t="s">
        <v>11</v>
      </c>
      <c r="G52" s="4">
        <v>-0.0239</v>
      </c>
      <c r="H52" s="4">
        <v>0.0009</v>
      </c>
      <c r="I52" s="4">
        <f t="shared" si="7"/>
        <v>-0.024800000000000003</v>
      </c>
      <c r="L52" s="5">
        <f t="shared" si="9"/>
        <v>-0.026</v>
      </c>
      <c r="M52" s="4">
        <f t="shared" si="4"/>
        <v>-0.024800000000000003</v>
      </c>
    </row>
    <row r="53" spans="1:13" ht="15.75">
      <c r="A53" s="1">
        <v>39282</v>
      </c>
      <c r="B53" t="s">
        <v>27</v>
      </c>
      <c r="C53" t="s">
        <v>38</v>
      </c>
      <c r="D53" s="3">
        <v>0.415</v>
      </c>
      <c r="E53" t="s">
        <v>7</v>
      </c>
      <c r="F53" t="s">
        <v>30</v>
      </c>
      <c r="G53" s="4">
        <v>0.0342</v>
      </c>
      <c r="H53" s="4">
        <v>0.0009</v>
      </c>
      <c r="I53" s="4">
        <f t="shared" si="7"/>
        <v>0.0333</v>
      </c>
      <c r="L53" s="5">
        <f t="shared" si="9"/>
        <v>0.415</v>
      </c>
      <c r="M53" s="4">
        <f t="shared" si="4"/>
        <v>0.0333</v>
      </c>
    </row>
    <row r="54" spans="1:13" ht="15.75">
      <c r="A54" s="1">
        <v>39281</v>
      </c>
      <c r="B54" t="s">
        <v>32</v>
      </c>
      <c r="C54" t="s">
        <v>12</v>
      </c>
      <c r="D54" s="3">
        <v>0.611</v>
      </c>
      <c r="E54" t="s">
        <v>7</v>
      </c>
      <c r="G54" s="4">
        <v>0.0602</v>
      </c>
      <c r="H54" s="4">
        <v>-0.0053</v>
      </c>
      <c r="I54" s="4">
        <f t="shared" si="7"/>
        <v>0.0655</v>
      </c>
      <c r="L54" s="5">
        <f t="shared" si="9"/>
        <v>0.611</v>
      </c>
      <c r="M54" s="4">
        <f t="shared" si="4"/>
        <v>0.0655</v>
      </c>
    </row>
    <row r="55" spans="1:13" ht="15.75">
      <c r="A55" s="1">
        <v>39280</v>
      </c>
      <c r="B55" t="s">
        <v>33</v>
      </c>
      <c r="C55" t="s">
        <v>6</v>
      </c>
      <c r="D55" s="3">
        <v>-0.75</v>
      </c>
      <c r="E55" t="s">
        <v>86</v>
      </c>
      <c r="F55" t="s">
        <v>37</v>
      </c>
      <c r="G55" s="4">
        <v>-0.0688</v>
      </c>
      <c r="H55" s="4">
        <v>-0.0057</v>
      </c>
      <c r="I55" s="4">
        <f>+G55-H55</f>
        <v>-0.0631</v>
      </c>
      <c r="J55" t="s">
        <v>31</v>
      </c>
      <c r="L55" s="5">
        <f t="shared" si="9"/>
        <v>-0.75</v>
      </c>
      <c r="M55" s="4">
        <f t="shared" si="4"/>
        <v>-0.0631</v>
      </c>
    </row>
    <row r="56" spans="1:13" ht="15.75">
      <c r="A56" s="1">
        <v>39276</v>
      </c>
      <c r="B56" t="s">
        <v>34</v>
      </c>
      <c r="C56" t="s">
        <v>38</v>
      </c>
      <c r="D56" s="3">
        <v>0.05</v>
      </c>
      <c r="E56" t="s">
        <v>86</v>
      </c>
      <c r="F56" t="s">
        <v>30</v>
      </c>
      <c r="G56" s="4">
        <v>0.0046</v>
      </c>
      <c r="H56" s="4">
        <v>-0.004</v>
      </c>
      <c r="I56" s="4">
        <f t="shared" si="7"/>
        <v>0.0086</v>
      </c>
      <c r="J56" t="s">
        <v>31</v>
      </c>
      <c r="L56" s="5">
        <f t="shared" si="9"/>
        <v>0.05</v>
      </c>
      <c r="M56" s="4">
        <f t="shared" si="4"/>
        <v>0.0086</v>
      </c>
    </row>
    <row r="57" spans="1:13" ht="15.75">
      <c r="A57" s="1">
        <v>39275</v>
      </c>
      <c r="B57" t="s">
        <v>35</v>
      </c>
      <c r="C57" t="s">
        <v>38</v>
      </c>
      <c r="D57" s="3">
        <v>-0.13</v>
      </c>
      <c r="E57" t="s">
        <v>11</v>
      </c>
      <c r="G57" s="4">
        <v>-0.0303</v>
      </c>
      <c r="H57" s="4">
        <v>0.0109</v>
      </c>
      <c r="I57" s="4">
        <f>+G57-H57</f>
        <v>-0.0412</v>
      </c>
      <c r="J57" t="s">
        <v>36</v>
      </c>
      <c r="L57" s="5">
        <f t="shared" si="9"/>
        <v>-0.13</v>
      </c>
      <c r="M57" s="4">
        <f t="shared" si="4"/>
        <v>-0.0412</v>
      </c>
    </row>
    <row r="58" ht="15.75">
      <c r="G58" s="4"/>
    </row>
    <row r="59" ht="15.75">
      <c r="G59" s="4"/>
    </row>
    <row r="60" ht="15.75">
      <c r="G60" s="4"/>
    </row>
    <row r="61" ht="15.75">
      <c r="G61" s="4"/>
    </row>
    <row r="62" ht="15.75">
      <c r="G62" s="4"/>
    </row>
    <row r="63" ht="15.75">
      <c r="G63" s="4"/>
    </row>
    <row r="64" ht="15.75">
      <c r="G6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Merkel</dc:creator>
  <cp:keywords/>
  <dc:description/>
  <cp:lastModifiedBy>David Merkel</cp:lastModifiedBy>
  <dcterms:created xsi:type="dcterms:W3CDTF">2007-07-24T02:08:33Z</dcterms:created>
  <dcterms:modified xsi:type="dcterms:W3CDTF">2007-07-28T02:57:38Z</dcterms:modified>
  <cp:category/>
  <cp:version/>
  <cp:contentType/>
  <cp:contentStatus/>
</cp:coreProperties>
</file>